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BA68A303-9777-4333-9A66-F3B75349CD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I10" i="5" l="1"/>
  <c r="I12" i="5" s="1"/>
  <c r="M12" i="5"/>
  <c r="M11" i="5"/>
  <c r="K11" i="5"/>
  <c r="K12" i="5" s="1"/>
  <c r="N12" i="5"/>
  <c r="L12" i="5"/>
  <c r="N11" i="5"/>
  <c r="L11" i="5"/>
  <c r="O12" i="5"/>
  <c r="J11" i="5"/>
  <c r="O11" i="5"/>
  <c r="AF6" i="5"/>
  <c r="J12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<sst xmlns="http://schemas.openxmlformats.org/spreadsheetml/2006/main" count="71" uniqueCount="30">
  <si>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</si>
  <si>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</si>
  <si>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</si>
  <si>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</si>
  <si>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</si>
  <si>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</si>
  <si>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</si>
  <si>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</si>
  <si>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</si>
  <si>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</si>
  <si>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</si>
  <si>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</si>
  <si>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</si>
  <si>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</si>
  <si>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</si>
  <si>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</si>
  <si>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</si>
  <si>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</si>
  <si>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</si>
  <si>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</si>
  <si>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</si>
  <si>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</si>
  <si>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</si>
  <si>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</si>
  <si>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MuPS</t>
  </si>
  <si>
    <t>MuPS = Muhoksen Pallo-Salamat  (1969),  kasvattajaseura</t>
  </si>
  <si>
    <t>4.</t>
  </si>
  <si>
    <t>Eeli Hiltunen</t>
  </si>
  <si>
    <t>10.10.2005   Muhos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</si>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</sst>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7109375" customWidth="1"/>
    <col min="5" max="9" width="5.42578125" customWidth="1"/>
    <col min="10" max="10" width="8.28515625" customWidth="1"/>
    <col min="11" max="11" width="0.7109375" customWidth="1"/>
    <col min="12" max="15" width="5.5703125" style="18" customWidth="1"/>
    <col min="16" max="16" width="0.7109375" style="18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5" customWidth="1"/>
    <col min="27" max="31" width="5.42578125" customWidth="1"/>
    <col min="32" max="32" width="8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7">
        <v>2022</v>
      </c>
      <c r="Y4" s="67" t="s">
        <v>26</v>
      </c>
      <c r="Z4" s="68" t="s">
        <v>24</v>
      </c>
      <c r="AA4" s="67">
        <v>5</v>
      </c>
      <c r="AB4" s="67">
        <v>0</v>
      </c>
      <c r="AC4" s="67">
        <v>1</v>
      </c>
      <c r="AD4" s="67">
        <v>0</v>
      </c>
      <c r="AE4" s="67">
        <v>6</v>
      </c>
      <c r="AF4" s="69">
        <v>0.375</v>
      </c>
      <c r="AG4" s="70">
        <v>16</v>
      </c>
      <c r="AH4" s="39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2023</v>
      </c>
      <c r="Y5" s="12" t="s">
        <v>29</v>
      </c>
      <c r="Z5" s="1" t="s">
        <v>24</v>
      </c>
      <c r="AA5" s="12">
        <v>11</v>
      </c>
      <c r="AB5" s="12">
        <v>0</v>
      </c>
      <c r="AC5" s="12">
        <v>5</v>
      </c>
      <c r="AD5" s="12">
        <v>0</v>
      </c>
      <c r="AE5" s="12">
        <v>12</v>
      </c>
      <c r="AF5" s="66">
        <v>0.30769230769230771</v>
      </c>
      <c r="AG5" s="10">
        <v>39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1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SUM(W4:W5)</f>
        <v>0</v>
      </c>
      <c r="X6" s="62" t="s">
        <v>13</v>
      </c>
      <c r="Y6" s="11"/>
      <c r="Z6" s="9"/>
      <c r="AA6" s="35">
        <f>SUM(AA4:AA5)</f>
        <v>16</v>
      </c>
      <c r="AB6" s="35">
        <f>SUM(AB4:AB5)</f>
        <v>0</v>
      </c>
      <c r="AC6" s="35">
        <f>SUM(AC4:AC5)</f>
        <v>6</v>
      </c>
      <c r="AD6" s="35">
        <f>SUM(AD4:AD5)</f>
        <v>0</v>
      </c>
      <c r="AE6" s="35">
        <f>SUM(AE4:AE5)</f>
        <v>18</v>
      </c>
      <c r="AF6" s="36">
        <f>PRODUCT(AE6/AG6)</f>
        <v>0.32727272727272727</v>
      </c>
      <c r="AG6" s="20">
        <f>SUM(AG4:AG5)</f>
        <v>55</v>
      </c>
      <c r="AH6" s="17"/>
      <c r="AI6" s="28"/>
      <c r="AJ6" s="40"/>
      <c r="AK6" s="41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6"/>
      <c r="R8" s="16" t="s">
        <v>10</v>
      </c>
      <c r="S8" s="16"/>
      <c r="T8" s="52" t="s">
        <v>25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6"/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52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16</v>
      </c>
      <c r="F11" s="45">
        <f>PRODUCT(AB6+AN6)</f>
        <v>0</v>
      </c>
      <c r="G11" s="45">
        <f>PRODUCT(AC6+AO6)</f>
        <v>6</v>
      </c>
      <c r="H11" s="45">
        <f>PRODUCT(AD6+AP6)</f>
        <v>0</v>
      </c>
      <c r="I11" s="45">
        <f>PRODUCT(AE6+AQ6)</f>
        <v>18</v>
      </c>
      <c r="J11" s="58">
        <f>PRODUCT(I11/K11)</f>
        <v>0.32727272727272727</v>
      </c>
      <c r="K11" s="10">
        <f>PRODUCT(AG6+AS6)</f>
        <v>55</v>
      </c>
      <c r="L11" s="51">
        <f>PRODUCT((F11+G11)/E11)</f>
        <v>0.375</v>
      </c>
      <c r="M11" s="51">
        <f>PRODUCT(H11/E11)</f>
        <v>0</v>
      </c>
      <c r="N11" s="51">
        <f>PRODUCT((F11+G11+H11)/E11)</f>
        <v>0.375</v>
      </c>
      <c r="O11" s="51">
        <f>PRODUCT(I11/E11)</f>
        <v>1.125</v>
      </c>
      <c r="Q11" s="16"/>
      <c r="R11" s="16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16</v>
      </c>
      <c r="F12" s="45">
        <f t="shared" ref="F12:I12" si="0">SUM(F9:F11)</f>
        <v>0</v>
      </c>
      <c r="G12" s="45">
        <f t="shared" si="0"/>
        <v>6</v>
      </c>
      <c r="H12" s="45">
        <f t="shared" si="0"/>
        <v>0</v>
      </c>
      <c r="I12" s="45">
        <f t="shared" si="0"/>
        <v>18</v>
      </c>
      <c r="J12" s="58">
        <f>PRODUCT(I12/K12)</f>
        <v>0.32727272727272727</v>
      </c>
      <c r="K12" s="16">
        <f>SUM(K9:K11)</f>
        <v>55</v>
      </c>
      <c r="L12" s="51">
        <f>PRODUCT((F12+G12)/E12)</f>
        <v>0.375</v>
      </c>
      <c r="M12" s="51">
        <f>PRODUCT(H12/E12)</f>
        <v>0</v>
      </c>
      <c r="N12" s="51">
        <f>PRODUCT((F12+G12+H12)/E12)</f>
        <v>0.375</v>
      </c>
      <c r="O12" s="51">
        <f>PRODUCT(I12/E12)</f>
        <v>1.125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xmlns:xlrd2="http://schemas.microsoft.com/office/spreadsheetml/2017/richdata2" ref="X4:AJ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2023-09-02T07:40:02Z</dcterms:modified>
</cp:coreProperties>
</file>